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20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Sheet1!$6:$6,Sheet1!$7:$7,Sheet1!$8:$8,Sheet1!$9:$9,Sheet1!$12:$12,Sheet1!$13:$13,Sheet1!$14:$14,Sheet1!$17:$17,Sheet1!$18:$18,Sheet1!$21:$21,Sheet1!$22:$22,Sheet1!$28:$28,Sheet1!$29:$29,Sheet1!$31:$31,Sheet1!$32:$32,Sheet1!$33:$33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Sheet1!$34:$34,Sheet1!$35:$35,Sheet1!$36:$36,Sheet1!$37:$37,Sheet1!$38:$38,Sheet1!$39:$39,Sheet1!$40:$40,Sheet1!$41:$41,Sheet1!$42:$42,Sheet1!$43:$43,Sheet1!$44:$44,Sheet1!$46:$46,Sheet1!$47:$47,Sheet1!$49:$49,Sheet1!$50:$50,Sheet1!$53:$53</definedName>
    <definedName name="QB_DATA_2" localSheetId="0" hidden="1">Sheet1!$54:$54,Sheet1!$55:$55,Sheet1!$56:$56,Sheet1!$57:$57,Sheet1!$58:$58,Sheet1!$60:$60,Sheet1!$61:$61,Sheet1!$62:$62,Sheet1!$63:$63,Sheet1!$64:$64,Sheet1!$65:$65,Sheet1!$66:$66,Sheet1!$67:$67,Sheet1!$70:$70,Sheet1!$71:$71,Sheet1!$72:$72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Sheet1!$73:$73,Sheet1!$74:$74,Sheet1!$75:$75,Sheet1!$76:$76,Sheet1!$77:$77,Sheet1!$78:$78,Sheet1!$79:$79,Sheet1!$80:$80,Sheet1!$81:$81,Sheet1!$82:$82,Sheet1!$83:$83,Sheet1!$84:$84,Sheet1!$85:$85,Sheet1!$87:$87,Sheet1!$88:$88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Sheet1!$J$19,Sheet1!$L$19,Sheet1!$L$21,Sheet1!$L$22,Sheet1!$H$23,Sheet1!$J$23,Sheet1!$L$23,Sheet1!$H$24,Sheet1!$J$24,Sheet1!$L$24,Sheet1!$H$25,Sheet1!$J$25,Sheet1!$L$25,Sheet1!$L$28,Sheet1!$L$29,Sheet1!$L$31</definedName>
    <definedName name="QB_FORMULA_2" localSheetId="0" hidden="1">Sheet1!$L$32,Sheet1!$L$33,Sheet1!$L$34,Sheet1!$L$35,Sheet1!$L$36,Sheet1!$L$37,Sheet1!$L$38,Sheet1!$L$39,Sheet1!$L$40,Sheet1!$L$41,Sheet1!$L$42,Sheet1!$L$43,Sheet1!$L$44,Sheet1!$H$45,Sheet1!$J$45,Sheet1!$L$45</definedName>
    <definedName name="QB_FORMULA_3" localSheetId="0" hidden="1">Sheet1!$L$46,Sheet1!$L$47,Sheet1!$L$49,Sheet1!$L$50,Sheet1!$H$51,Sheet1!$J$51,Sheet1!$L$51,Sheet1!$L$53,Sheet1!$L$54,Sheet1!$L$55,Sheet1!$L$56,Sheet1!$L$57,Sheet1!$L$58,Sheet1!$H$59,Sheet1!$J$59,Sheet1!$L$59</definedName>
    <definedName name="QB_FORMULA_4" localSheetId="0" hidden="1">Sheet1!$L$60,Sheet1!$L$61,Sheet1!$L$62,Sheet1!$L$63,Sheet1!$L$64,Sheet1!$L$65,Sheet1!$L$66,Sheet1!$L$67,Sheet1!$H$68,Sheet1!$J$68,Sheet1!$L$68,Sheet1!$L$70,Sheet1!$L$71,Sheet1!$L$72,Sheet1!$L$73,Sheet1!$L$74</definedName>
    <definedName name="QB_FORMULA_5" localSheetId="0" hidden="1">Sheet1!$L$76,Sheet1!$L$77,Sheet1!$L$78,Sheet1!$L$79,Sheet1!$L$80,Sheet1!$L$81,Sheet1!$L$82,Sheet1!$L$83,Sheet1!$L$84,Sheet1!$L$85,Sheet1!$H$86,Sheet1!$J$86,Sheet1!$L$86,Sheet1!$L$87,Sheet1!$L$88,Sheet1!$H$89</definedName>
    <definedName name="QB_FORMULA_6" localSheetId="0" hidden="1">Sheet1!$J$89,Sheet1!$L$89,Sheet1!$H$90,Sheet1!$J$90,Sheet1!$L$90,Sheet1!$H$91,Sheet1!$J$91,Sheet1!$L$91</definedName>
    <definedName name="QB_ROW_100050" localSheetId="0" hidden="1">Sheet1!$F$52</definedName>
    <definedName name="QB_ROW_100350" localSheetId="0" hidden="1">Sheet1!$F$59</definedName>
    <definedName name="QB_ROW_101260" localSheetId="0" hidden="1">Sheet1!$G$55</definedName>
    <definedName name="QB_ROW_102260" localSheetId="0" hidden="1">Sheet1!$G$53</definedName>
    <definedName name="QB_ROW_103260" localSheetId="0" hidden="1">Sheet1!$G$54</definedName>
    <definedName name="QB_ROW_104260" localSheetId="0" hidden="1">Sheet1!$G$58</definedName>
    <definedName name="QB_ROW_105260" localSheetId="0" hidden="1">Sheet1!$G$57</definedName>
    <definedName name="QB_ROW_106260" localSheetId="0" hidden="1">Sheet1!$G$56</definedName>
    <definedName name="QB_ROW_107250" localSheetId="0" hidden="1">Sheet1!$F$29</definedName>
    <definedName name="QB_ROW_108250" localSheetId="0" hidden="1">Sheet1!$F$46</definedName>
    <definedName name="QB_ROW_109250" localSheetId="0" hidden="1">Sheet1!$F$62</definedName>
    <definedName name="QB_ROW_110050" localSheetId="0" hidden="1">Sheet1!$F$30</definedName>
    <definedName name="QB_ROW_110350" localSheetId="0" hidden="1">Sheet1!$F$45</definedName>
    <definedName name="QB_ROW_111360" localSheetId="0" hidden="1">Sheet1!$G$39</definedName>
    <definedName name="QB_ROW_112260" localSheetId="0" hidden="1">Sheet1!$G$40</definedName>
    <definedName name="QB_ROW_113260" localSheetId="0" hidden="1">Sheet1!$G$41</definedName>
    <definedName name="QB_ROW_114260" localSheetId="0" hidden="1">Sheet1!$G$42</definedName>
    <definedName name="QB_ROW_115260" localSheetId="0" hidden="1">Sheet1!$G$43</definedName>
    <definedName name="QB_ROW_116260" localSheetId="0" hidden="1">Sheet1!$G$44</definedName>
    <definedName name="QB_ROW_117260" localSheetId="0" hidden="1">Sheet1!$G$31</definedName>
    <definedName name="QB_ROW_118260" localSheetId="0" hidden="1">Sheet1!$G$32</definedName>
    <definedName name="QB_ROW_119260" localSheetId="0" hidden="1">Sheet1!$G$33</definedName>
    <definedName name="QB_ROW_120260" localSheetId="0" hidden="1">Sheet1!$G$34</definedName>
    <definedName name="QB_ROW_121260" localSheetId="0" hidden="1">Sheet1!$G$36</definedName>
    <definedName name="QB_ROW_122360" localSheetId="0" hidden="1">Sheet1!$G$37</definedName>
    <definedName name="QB_ROW_123260" localSheetId="0" hidden="1">Sheet1!$G$35</definedName>
    <definedName name="QB_ROW_124250" localSheetId="0" hidden="1">Sheet1!$F$67</definedName>
    <definedName name="QB_ROW_125040" localSheetId="0" hidden="1">Sheet1!$E$16</definedName>
    <definedName name="QB_ROW_125340" localSheetId="0" hidden="1">Sheet1!$E$19</definedName>
    <definedName name="QB_ROW_127250" localSheetId="0" hidden="1">Sheet1!$F$47</definedName>
    <definedName name="QB_ROW_128250" localSheetId="0" hidden="1">Sheet1!$F$64</definedName>
    <definedName name="QB_ROW_130050" localSheetId="0" hidden="1">Sheet1!$F$48</definedName>
    <definedName name="QB_ROW_130350" localSheetId="0" hidden="1">Sheet1!$F$51</definedName>
    <definedName name="QB_ROW_131260" localSheetId="0" hidden="1">Sheet1!$G$50</definedName>
    <definedName name="QB_ROW_132260" localSheetId="0" hidden="1">Sheet1!$G$49</definedName>
    <definedName name="QB_ROW_133250" localSheetId="0" hidden="1">Sheet1!$F$61</definedName>
    <definedName name="QB_ROW_136250" localSheetId="0" hidden="1">Sheet1!$F$66</definedName>
    <definedName name="QB_ROW_149250" localSheetId="0" hidden="1">Sheet1!$F$12</definedName>
    <definedName name="QB_ROW_156240" localSheetId="0" hidden="1">Sheet1!$E$88</definedName>
    <definedName name="QB_ROW_160240" localSheetId="0" hidden="1">Sheet1!$E$87</definedName>
    <definedName name="QB_ROW_170250" localSheetId="0" hidden="1">Sheet1!$F$14</definedName>
    <definedName name="QB_ROW_18301" localSheetId="0" hidden="1">Sheet1!$A$91</definedName>
    <definedName name="QB_ROW_186250" localSheetId="0" hidden="1">Sheet1!$F$13</definedName>
    <definedName name="QB_ROW_189260" localSheetId="0" hidden="1">Sheet1!$G$38</definedName>
    <definedName name="QB_ROW_19011" localSheetId="0" hidden="1">Sheet1!$B$3</definedName>
    <definedName name="QB_ROW_19311" localSheetId="0" hidden="1">Sheet1!$B$90</definedName>
    <definedName name="QB_ROW_20031" localSheetId="0" hidden="1">Sheet1!$D$4</definedName>
    <definedName name="QB_ROW_20040" localSheetId="0" hidden="1">Sheet1!$E$5</definedName>
    <definedName name="QB_ROW_20331" localSheetId="0" hidden="1">Sheet1!$D$24</definedName>
    <definedName name="QB_ROW_20340" localSheetId="0" hidden="1">Sheet1!$E$10</definedName>
    <definedName name="QB_ROW_21031" localSheetId="0" hidden="1">Sheet1!$D$26</definedName>
    <definedName name="QB_ROW_21250" localSheetId="0" hidden="1">Sheet1!$F$7</definedName>
    <definedName name="QB_ROW_21331" localSheetId="0" hidden="1">Sheet1!$D$89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Sheet1!$E$23</definedName>
    <definedName name="QB_ROW_70250" localSheetId="0" hidden="1">Sheet1!$F$21</definedName>
    <definedName name="QB_ROW_71250" localSheetId="0" hidden="1">Sheet1!$F$22</definedName>
    <definedName name="QB_ROW_72250" localSheetId="0" hidden="1">Sheet1!$F$6</definedName>
    <definedName name="QB_ROW_73040" localSheetId="0" hidden="1">Sheet1!$E$69</definedName>
    <definedName name="QB_ROW_73340" localSheetId="0" hidden="1">Sheet1!$E$86</definedName>
    <definedName name="QB_ROW_74250" localSheetId="0" hidden="1">Sheet1!$F$76</definedName>
    <definedName name="QB_ROW_75250" localSheetId="0" hidden="1">Sheet1!$F$77</definedName>
    <definedName name="QB_ROW_76250" localSheetId="0" hidden="1">Sheet1!$F$72</definedName>
    <definedName name="QB_ROW_78250" localSheetId="0" hidden="1">Sheet1!$F$73</definedName>
    <definedName name="QB_ROW_80250" localSheetId="0" hidden="1">Sheet1!$F$74</definedName>
    <definedName name="QB_ROW_81250" localSheetId="0" hidden="1">Sheet1!$F$75</definedName>
    <definedName name="QB_ROW_82250" localSheetId="0" hidden="1">Sheet1!$F$85</definedName>
    <definedName name="QB_ROW_83250" localSheetId="0" hidden="1">Sheet1!$F$84</definedName>
    <definedName name="QB_ROW_84250" localSheetId="0" hidden="1">Sheet1!$F$83</definedName>
    <definedName name="QB_ROW_86250" localSheetId="0" hidden="1">Sheet1!$F$78</definedName>
    <definedName name="QB_ROW_86321" localSheetId="0" hidden="1">Sheet1!$C$25</definedName>
    <definedName name="QB_ROW_87350" localSheetId="0" hidden="1">Sheet1!$F$79</definedName>
    <definedName name="QB_ROW_88250" localSheetId="0" hidden="1">Sheet1!$F$80</definedName>
    <definedName name="QB_ROW_89250" localSheetId="0" hidden="1">Sheet1!$F$81</definedName>
    <definedName name="QB_ROW_90250" localSheetId="0" hidden="1">Sheet1!$F$82</definedName>
    <definedName name="QB_ROW_91250" localSheetId="0" hidden="1">Sheet1!$F$70</definedName>
    <definedName name="QB_ROW_93250" localSheetId="0" hidden="1">Sheet1!$F$71</definedName>
    <definedName name="QB_ROW_95040" localSheetId="0" hidden="1">Sheet1!$E$27</definedName>
    <definedName name="QB_ROW_95340" localSheetId="0" hidden="1">Sheet1!$E$68</definedName>
    <definedName name="QB_ROW_96250" localSheetId="0" hidden="1">Sheet1!$F$28</definedName>
    <definedName name="QB_ROW_97250" localSheetId="0" hidden="1">Sheet1!$F$63</definedName>
    <definedName name="QB_ROW_98250" localSheetId="0" hidden="1">Sheet1!$F$60</definedName>
    <definedName name="QB_ROW_99250" localSheetId="0" hidden="1">Sheet1!$F$65</definedName>
    <definedName name="QBCANSUPPORTUPDATE" localSheetId="0">TRUE</definedName>
    <definedName name="QBCOMPANYFILENAME" localSheetId="0">"G:\Area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1" i="1" l="1"/>
  <c r="J91" i="1"/>
  <c r="H91" i="1"/>
  <c r="L90" i="1"/>
  <c r="J90" i="1"/>
  <c r="H90" i="1"/>
  <c r="L89" i="1"/>
  <c r="J89" i="1"/>
  <c r="H89" i="1"/>
  <c r="L88" i="1"/>
  <c r="L87" i="1"/>
  <c r="L86" i="1"/>
  <c r="J86" i="1"/>
  <c r="H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8" i="1"/>
  <c r="J68" i="1"/>
  <c r="H68" i="1"/>
  <c r="L67" i="1"/>
  <c r="L66" i="1"/>
  <c r="L65" i="1"/>
  <c r="L64" i="1"/>
  <c r="L63" i="1"/>
  <c r="L62" i="1"/>
  <c r="L61" i="1"/>
  <c r="L60" i="1"/>
  <c r="L59" i="1"/>
  <c r="J59" i="1"/>
  <c r="H59" i="1"/>
  <c r="L58" i="1"/>
  <c r="L57" i="1"/>
  <c r="L56" i="1"/>
  <c r="L55" i="1"/>
  <c r="L54" i="1"/>
  <c r="L53" i="1"/>
  <c r="L51" i="1"/>
  <c r="J51" i="1"/>
  <c r="H51" i="1"/>
  <c r="L50" i="1"/>
  <c r="L49" i="1"/>
  <c r="L47" i="1"/>
  <c r="L46" i="1"/>
  <c r="L45" i="1"/>
  <c r="J45" i="1"/>
  <c r="H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5" i="1"/>
  <c r="J25" i="1"/>
  <c r="H25" i="1"/>
  <c r="L24" i="1"/>
  <c r="J24" i="1"/>
  <c r="H24" i="1"/>
  <c r="L23" i="1"/>
  <c r="J23" i="1"/>
  <c r="H23" i="1"/>
  <c r="L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<sst xmlns="http://schemas.openxmlformats.org/spreadsheetml/2006/main" count="92" uniqueCount="90">
  <si>
    <t>Jan - Dec 16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</si>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</sst>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2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203.36</v>
      </c>
      <c r="I6" s="5"/>
      <c r="J6" s="4">
        <v>900</v>
      </c>
      <c r="K6" s="5"/>
      <c r="L6" s="6">
        <f>ROUND(IF(J6=0, IF(H6=0, 0, 1), H6/J6),5)</f>
        <v>0.22595999999999999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2310.16</v>
      </c>
      <c r="I7" s="5"/>
      <c r="J7" s="4">
        <v>21900</v>
      </c>
      <c r="K7" s="5"/>
      <c r="L7" s="6">
        <f>ROUND(IF(J7=0, IF(H7=0, 0, 1), H7/J7),5)</f>
        <v>0.10549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326</v>
      </c>
      <c r="I8" s="5"/>
      <c r="J8" s="4">
        <v>800</v>
      </c>
      <c r="K8" s="5"/>
      <c r="L8" s="6">
        <f>ROUND(IF(J8=0, IF(H8=0, 0, 1), H8/J8),5)</f>
        <v>0.40749999999999997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2950</v>
      </c>
      <c r="I9" s="5"/>
      <c r="J9" s="7">
        <v>900</v>
      </c>
      <c r="K9" s="5"/>
      <c r="L9" s="8">
        <f>ROUND(IF(J9=0, IF(H9=0, 0, 1), H9/J9),5)</f>
        <v>3.2777799999999999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5789.52</v>
      </c>
      <c r="I10" s="5"/>
      <c r="J10" s="4">
        <f>ROUND(SUM(J5:J9),5)</f>
        <v>24500</v>
      </c>
      <c r="K10" s="5"/>
      <c r="L10" s="6">
        <f>ROUND(IF(J10=0, IF(H10=0, 0, 1), H10/J10),5)</f>
        <v>0.23630999999999999</v>
      </c>
    </row>
    <row r="11" spans="1:12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12</v>
      </c>
      <c r="G12" s="1"/>
      <c r="H12" s="4">
        <v>0</v>
      </c>
      <c r="I12" s="5"/>
      <c r="J12" s="4">
        <v>0</v>
      </c>
      <c r="K12" s="5"/>
      <c r="L12" s="6">
        <f>ROUND(IF(J12=0, IF(H12=0, 0, 1), H12/J12),5)</f>
        <v>0</v>
      </c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782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14</v>
      </c>
      <c r="G14" s="1"/>
      <c r="H14" s="7">
        <v>0</v>
      </c>
      <c r="I14" s="5"/>
      <c r="J14" s="7">
        <v>0</v>
      </c>
      <c r="K14" s="5"/>
      <c r="L14" s="8">
        <f>ROUND(IF(J14=0, IF(H14=0, 0, 1), H14/J14),5)</f>
        <v>0</v>
      </c>
    </row>
    <row r="15" spans="1:12" x14ac:dyDescent="0.25">
      <c r="A15" s="1"/>
      <c r="B15" s="1"/>
      <c r="C15" s="1"/>
      <c r="D15" s="1"/>
      <c r="E15" s="1" t="s">
        <v>15</v>
      </c>
      <c r="F15" s="1"/>
      <c r="G15" s="1"/>
      <c r="H15" s="4">
        <f>ROUND(SUM(H11:H14),5)</f>
        <v>782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17</v>
      </c>
      <c r="G17" s="1"/>
      <c r="H17" s="4">
        <v>0</v>
      </c>
      <c r="I17" s="5"/>
      <c r="J17" s="4">
        <v>550</v>
      </c>
      <c r="K17" s="5"/>
      <c r="L17" s="6">
        <f>ROUND(IF(J17=0, IF(H17=0, 0, 1), H17/J17),5)</f>
        <v>0</v>
      </c>
    </row>
    <row r="18" spans="1:12" ht="15.75" thickBot="1" x14ac:dyDescent="0.3">
      <c r="A18" s="1"/>
      <c r="B18" s="1"/>
      <c r="C18" s="1"/>
      <c r="D18" s="1"/>
      <c r="E18" s="1"/>
      <c r="F18" s="1" t="s">
        <v>18</v>
      </c>
      <c r="G18" s="1"/>
      <c r="H18" s="7">
        <v>216.36</v>
      </c>
      <c r="I18" s="5"/>
      <c r="J18" s="7">
        <v>750</v>
      </c>
      <c r="K18" s="5"/>
      <c r="L18" s="8">
        <f>ROUND(IF(J18=0, IF(H18=0, 0, 1), H18/J18),5)</f>
        <v>0.28848000000000001</v>
      </c>
    </row>
    <row r="19" spans="1:12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ROUND(SUM(H16:H18),5)</f>
        <v>216.36</v>
      </c>
      <c r="I19" s="5"/>
      <c r="J19" s="4">
        <f>ROUND(SUM(J16:J18),5)</f>
        <v>1300</v>
      </c>
      <c r="K19" s="5"/>
      <c r="L19" s="6">
        <f>ROUND(IF(J19=0, IF(H19=0, 0, 1), H19/J19),5)</f>
        <v>0.16642999999999999</v>
      </c>
    </row>
    <row r="20" spans="1:12" ht="30" customHeight="1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/>
      <c r="F21" s="1" t="s">
        <v>21</v>
      </c>
      <c r="G21" s="1"/>
      <c r="H21" s="4">
        <v>0</v>
      </c>
      <c r="I21" s="5"/>
      <c r="J21" s="4">
        <v>0</v>
      </c>
      <c r="K21" s="5"/>
      <c r="L21" s="6">
        <f>ROUND(IF(J21=0, IF(H21=0, 0, 1), H21/J21),5)</f>
        <v>0</v>
      </c>
    </row>
    <row r="22" spans="1:12" ht="15.75" thickBot="1" x14ac:dyDescent="0.3">
      <c r="A22" s="1"/>
      <c r="B22" s="1"/>
      <c r="C22" s="1"/>
      <c r="D22" s="1"/>
      <c r="E22" s="1"/>
      <c r="F22" s="1" t="s">
        <v>22</v>
      </c>
      <c r="G22" s="1"/>
      <c r="H22" s="9">
        <v>0</v>
      </c>
      <c r="I22" s="5"/>
      <c r="J22" s="9">
        <v>0</v>
      </c>
      <c r="K22" s="5"/>
      <c r="L22" s="10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 t="s">
        <v>23</v>
      </c>
      <c r="F23" s="1"/>
      <c r="G23" s="1"/>
      <c r="H23" s="11">
        <f>ROUND(SUM(H20:H22),5)</f>
        <v>0</v>
      </c>
      <c r="I23" s="5"/>
      <c r="J23" s="11">
        <f>ROUND(SUM(J20:J22),5)</f>
        <v>0</v>
      </c>
      <c r="K23" s="5"/>
      <c r="L23" s="12">
        <f>ROUND(IF(J23=0, IF(H23=0, 0, 1), H23/J23),5)</f>
        <v>0</v>
      </c>
    </row>
    <row r="24" spans="1:12" ht="30" customHeight="1" thickBot="1" x14ac:dyDescent="0.3">
      <c r="A24" s="1"/>
      <c r="B24" s="1"/>
      <c r="C24" s="1"/>
      <c r="D24" s="1" t="s">
        <v>24</v>
      </c>
      <c r="E24" s="1"/>
      <c r="F24" s="1"/>
      <c r="G24" s="1"/>
      <c r="H24" s="13">
        <f>ROUND(H4+H10+H15+H19+H23,5)</f>
        <v>6787.88</v>
      </c>
      <c r="I24" s="5"/>
      <c r="J24" s="13">
        <f>ROUND(J4+J10+J15+J19+J23,5)</f>
        <v>25800</v>
      </c>
      <c r="K24" s="5"/>
      <c r="L24" s="14">
        <f>ROUND(IF(J24=0, IF(H24=0, 0, 1), H24/J24),5)</f>
        <v>0.2631</v>
      </c>
    </row>
    <row r="25" spans="1:12" ht="30" customHeight="1" x14ac:dyDescent="0.25">
      <c r="A25" s="1"/>
      <c r="B25" s="1"/>
      <c r="C25" s="1" t="s">
        <v>25</v>
      </c>
      <c r="D25" s="1"/>
      <c r="E25" s="1"/>
      <c r="F25" s="1"/>
      <c r="G25" s="1"/>
      <c r="H25" s="4">
        <f>H24</f>
        <v>6787.88</v>
      </c>
      <c r="I25" s="5"/>
      <c r="J25" s="4">
        <f>J24</f>
        <v>25800</v>
      </c>
      <c r="K25" s="5"/>
      <c r="L25" s="6">
        <f>ROUND(IF(J25=0, IF(H25=0, 0, 1), H25/J25),5)</f>
        <v>0.2631</v>
      </c>
    </row>
    <row r="26" spans="1:12" ht="30" customHeight="1" x14ac:dyDescent="0.25">
      <c r="A26" s="1"/>
      <c r="B26" s="1"/>
      <c r="C26" s="1"/>
      <c r="D26" s="1" t="s">
        <v>26</v>
      </c>
      <c r="E26" s="1"/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 t="s">
        <v>27</v>
      </c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/>
      <c r="F28" s="1" t="s">
        <v>28</v>
      </c>
      <c r="G28" s="1"/>
      <c r="H28" s="4">
        <v>186</v>
      </c>
      <c r="I28" s="5"/>
      <c r="J28" s="4">
        <v>900</v>
      </c>
      <c r="K28" s="5"/>
      <c r="L28" s="6">
        <f>ROUND(IF(J28=0, IF(H28=0, 0, 1), H28/J28),5)</f>
        <v>0.20666999999999999</v>
      </c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>
        <v>0</v>
      </c>
      <c r="I29" s="5"/>
      <c r="J29" s="4">
        <v>50</v>
      </c>
      <c r="K29" s="5"/>
      <c r="L29" s="6">
        <f>ROUND(IF(J29=0, IF(H29=0, 0, 1), H29/J29),5)</f>
        <v>0</v>
      </c>
    </row>
    <row r="30" spans="1:12" x14ac:dyDescent="0.25">
      <c r="A30" s="1"/>
      <c r="B30" s="1"/>
      <c r="C30" s="1"/>
      <c r="D30" s="1"/>
      <c r="E30" s="1"/>
      <c r="F30" s="1" t="s">
        <v>30</v>
      </c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75</v>
      </c>
      <c r="K31" s="5"/>
      <c r="L31" s="6">
        <f t="shared" ref="L31:L47" si="0">ROUND(IF(J31=0, IF(H31=0, 0, 1), H31/J31),5)</f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33</v>
      </c>
      <c r="I32" s="5"/>
      <c r="J32" s="4">
        <v>100</v>
      </c>
      <c r="K32" s="5"/>
      <c r="L32" s="6">
        <f t="shared" si="0"/>
        <v>0.33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0</v>
      </c>
      <c r="I33" s="5"/>
      <c r="J33" s="4">
        <v>75</v>
      </c>
      <c r="K33" s="5"/>
      <c r="L33" s="6">
        <f t="shared" si="0"/>
        <v>0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75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75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100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93.59</v>
      </c>
      <c r="I37" s="5"/>
      <c r="J37" s="4">
        <v>100</v>
      </c>
      <c r="K37" s="5"/>
      <c r="L37" s="6">
        <f t="shared" si="0"/>
        <v>0.93589999999999995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0</v>
      </c>
      <c r="I38" s="5"/>
      <c r="J38" s="4">
        <v>75</v>
      </c>
      <c r="K38" s="5"/>
      <c r="L38" s="6">
        <f t="shared" si="0"/>
        <v>0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0</v>
      </c>
      <c r="I39" s="5"/>
      <c r="J39" s="4">
        <v>100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25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0</v>
      </c>
      <c r="I41" s="5"/>
      <c r="J41" s="4">
        <v>75</v>
      </c>
      <c r="K41" s="5"/>
      <c r="L41" s="6">
        <f t="shared" si="0"/>
        <v>0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x14ac:dyDescent="0.25">
      <c r="A43" s="1"/>
      <c r="B43" s="1"/>
      <c r="C43" s="1"/>
      <c r="D43" s="1"/>
      <c r="E43" s="1"/>
      <c r="F43" s="1"/>
      <c r="G43" s="1" t="s">
        <v>43</v>
      </c>
      <c r="H43" s="4">
        <v>0</v>
      </c>
      <c r="I43" s="5"/>
      <c r="J43" s="4">
        <v>75</v>
      </c>
      <c r="K43" s="5"/>
      <c r="L43" s="6">
        <f t="shared" si="0"/>
        <v>0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44</v>
      </c>
      <c r="H44" s="7">
        <v>8.25</v>
      </c>
      <c r="I44" s="5"/>
      <c r="J44" s="7">
        <v>200</v>
      </c>
      <c r="K44" s="5"/>
      <c r="L44" s="8">
        <f t="shared" si="0"/>
        <v>4.1250000000000002E-2</v>
      </c>
    </row>
    <row r="45" spans="1:12" x14ac:dyDescent="0.25">
      <c r="A45" s="1"/>
      <c r="B45" s="1"/>
      <c r="C45" s="1"/>
      <c r="D45" s="1"/>
      <c r="E45" s="1"/>
      <c r="F45" s="1" t="s">
        <v>45</v>
      </c>
      <c r="G45" s="1"/>
      <c r="H45" s="4">
        <f>ROUND(SUM(H30:H44),5)</f>
        <v>134.84</v>
      </c>
      <c r="I45" s="5"/>
      <c r="J45" s="4">
        <f>ROUND(SUM(J30:J44),5)</f>
        <v>1225</v>
      </c>
      <c r="K45" s="5"/>
      <c r="L45" s="6">
        <f t="shared" si="0"/>
        <v>0.11007</v>
      </c>
    </row>
    <row r="46" spans="1:12" ht="30" customHeight="1" x14ac:dyDescent="0.25">
      <c r="A46" s="1"/>
      <c r="B46" s="1"/>
      <c r="C46" s="1"/>
      <c r="D46" s="1"/>
      <c r="E46" s="1"/>
      <c r="F46" s="1" t="s">
        <v>46</v>
      </c>
      <c r="G46" s="1"/>
      <c r="H46" s="4">
        <v>83.14</v>
      </c>
      <c r="I46" s="5"/>
      <c r="J46" s="4">
        <v>400</v>
      </c>
      <c r="K46" s="5"/>
      <c r="L46" s="6">
        <f t="shared" si="0"/>
        <v>0.20785000000000001</v>
      </c>
    </row>
    <row r="47" spans="1:12" x14ac:dyDescent="0.25">
      <c r="A47" s="1"/>
      <c r="B47" s="1"/>
      <c r="C47" s="1"/>
      <c r="D47" s="1"/>
      <c r="E47" s="1"/>
      <c r="F47" s="1" t="s">
        <v>47</v>
      </c>
      <c r="G47" s="1"/>
      <c r="H47" s="4">
        <v>0</v>
      </c>
      <c r="I47" s="5"/>
      <c r="J47" s="4">
        <v>300</v>
      </c>
      <c r="K47" s="5"/>
      <c r="L47" s="6">
        <f t="shared" si="0"/>
        <v>0</v>
      </c>
    </row>
    <row r="48" spans="1:12" x14ac:dyDescent="0.25">
      <c r="A48" s="1"/>
      <c r="B48" s="1"/>
      <c r="C48" s="1"/>
      <c r="D48" s="1"/>
      <c r="E48" s="1"/>
      <c r="F48" s="1" t="s">
        <v>48</v>
      </c>
      <c r="G48" s="1"/>
      <c r="H48" s="4"/>
      <c r="I48" s="5"/>
      <c r="J48" s="4"/>
      <c r="K48" s="5"/>
      <c r="L48" s="6"/>
    </row>
    <row r="49" spans="1:12" x14ac:dyDescent="0.25">
      <c r="A49" s="1"/>
      <c r="B49" s="1"/>
      <c r="C49" s="1"/>
      <c r="D49" s="1"/>
      <c r="E49" s="1"/>
      <c r="F49" s="1"/>
      <c r="G49" s="1" t="s">
        <v>36</v>
      </c>
      <c r="H49" s="4">
        <v>0</v>
      </c>
      <c r="I49" s="5"/>
      <c r="J49" s="4">
        <v>550</v>
      </c>
      <c r="K49" s="5"/>
      <c r="L49" s="6">
        <f>ROUND(IF(J49=0, IF(H49=0, 0, 1), H49/J49),5)</f>
        <v>0</v>
      </c>
    </row>
    <row r="50" spans="1:12" ht="15.75" thickBot="1" x14ac:dyDescent="0.3">
      <c r="A50" s="1"/>
      <c r="B50" s="1"/>
      <c r="C50" s="1"/>
      <c r="D50" s="1"/>
      <c r="E50" s="1"/>
      <c r="F50" s="1"/>
      <c r="G50" s="1" t="s">
        <v>39</v>
      </c>
      <c r="H50" s="7">
        <v>592.79999999999995</v>
      </c>
      <c r="I50" s="5"/>
      <c r="J50" s="7">
        <v>750</v>
      </c>
      <c r="K50" s="5"/>
      <c r="L50" s="8">
        <f>ROUND(IF(J50=0, IF(H50=0, 0, 1), H50/J50),5)</f>
        <v>0.79039999999999999</v>
      </c>
    </row>
    <row r="51" spans="1:12" x14ac:dyDescent="0.25">
      <c r="A51" s="1"/>
      <c r="B51" s="1"/>
      <c r="C51" s="1"/>
      <c r="D51" s="1"/>
      <c r="E51" s="1"/>
      <c r="F51" s="1" t="s">
        <v>49</v>
      </c>
      <c r="G51" s="1"/>
      <c r="H51" s="4">
        <f>ROUND(SUM(H48:H50),5)</f>
        <v>592.79999999999995</v>
      </c>
      <c r="I51" s="5"/>
      <c r="J51" s="4">
        <f>ROUND(SUM(J48:J50),5)</f>
        <v>1300</v>
      </c>
      <c r="K51" s="5"/>
      <c r="L51" s="6">
        <f>ROUND(IF(J51=0, IF(H51=0, 0, 1), H51/J51),5)</f>
        <v>0.45600000000000002</v>
      </c>
    </row>
    <row r="52" spans="1:12" ht="30" customHeight="1" x14ac:dyDescent="0.25">
      <c r="A52" s="1"/>
      <c r="B52" s="1"/>
      <c r="C52" s="1"/>
      <c r="D52" s="1"/>
      <c r="E52" s="1"/>
      <c r="F52" s="1" t="s">
        <v>50</v>
      </c>
      <c r="G52" s="1"/>
      <c r="H52" s="4"/>
      <c r="I52" s="5"/>
      <c r="J52" s="4"/>
      <c r="K52" s="5"/>
      <c r="L52" s="6"/>
    </row>
    <row r="53" spans="1:12" x14ac:dyDescent="0.25">
      <c r="A53" s="1"/>
      <c r="B53" s="1"/>
      <c r="C53" s="1"/>
      <c r="D53" s="1"/>
      <c r="E53" s="1"/>
      <c r="F53" s="1"/>
      <c r="G53" s="1" t="s">
        <v>51</v>
      </c>
      <c r="H53" s="4">
        <v>0</v>
      </c>
      <c r="I53" s="5"/>
      <c r="J53" s="4">
        <v>450</v>
      </c>
      <c r="K53" s="5"/>
      <c r="L53" s="6">
        <f t="shared" ref="L53:L68" si="1">ROUND(IF(J53=0, IF(H53=0, 0, 1), H53/J53),5)</f>
        <v>0</v>
      </c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0</v>
      </c>
      <c r="I54" s="5"/>
      <c r="J54" s="4">
        <v>100</v>
      </c>
      <c r="K54" s="5"/>
      <c r="L54" s="6">
        <f t="shared" si="1"/>
        <v>0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0</v>
      </c>
      <c r="I55" s="5"/>
      <c r="J55" s="4">
        <v>1075</v>
      </c>
      <c r="K55" s="5"/>
      <c r="L55" s="6">
        <f t="shared" si="1"/>
        <v>0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18.329999999999998</v>
      </c>
      <c r="I56" s="5"/>
      <c r="J56" s="4">
        <v>300</v>
      </c>
      <c r="K56" s="5"/>
      <c r="L56" s="6">
        <f t="shared" si="1"/>
        <v>6.1100000000000002E-2</v>
      </c>
    </row>
    <row r="57" spans="1:12" x14ac:dyDescent="0.25">
      <c r="A57" s="1"/>
      <c r="B57" s="1"/>
      <c r="C57" s="1"/>
      <c r="D57" s="1"/>
      <c r="E57" s="1"/>
      <c r="F57" s="1"/>
      <c r="G57" s="1" t="s">
        <v>55</v>
      </c>
      <c r="H57" s="4">
        <v>0</v>
      </c>
      <c r="I57" s="5"/>
      <c r="J57" s="4">
        <v>100</v>
      </c>
      <c r="K57" s="5"/>
      <c r="L57" s="6">
        <f t="shared" si="1"/>
        <v>0</v>
      </c>
    </row>
    <row r="58" spans="1:12" ht="15.75" thickBot="1" x14ac:dyDescent="0.3">
      <c r="A58" s="1"/>
      <c r="B58" s="1"/>
      <c r="C58" s="1"/>
      <c r="D58" s="1"/>
      <c r="E58" s="1"/>
      <c r="F58" s="1"/>
      <c r="G58" s="1" t="s">
        <v>56</v>
      </c>
      <c r="H58" s="7">
        <v>49</v>
      </c>
      <c r="I58" s="5"/>
      <c r="J58" s="7">
        <v>375</v>
      </c>
      <c r="K58" s="5"/>
      <c r="L58" s="8">
        <f t="shared" si="1"/>
        <v>0.13067000000000001</v>
      </c>
    </row>
    <row r="59" spans="1:12" x14ac:dyDescent="0.25">
      <c r="A59" s="1"/>
      <c r="B59" s="1"/>
      <c r="C59" s="1"/>
      <c r="D59" s="1"/>
      <c r="E59" s="1"/>
      <c r="F59" s="1" t="s">
        <v>57</v>
      </c>
      <c r="G59" s="1"/>
      <c r="H59" s="4">
        <f>ROUND(SUM(H52:H58),5)</f>
        <v>67.33</v>
      </c>
      <c r="I59" s="5"/>
      <c r="J59" s="4">
        <f>ROUND(SUM(J52:J58),5)</f>
        <v>2400</v>
      </c>
      <c r="K59" s="5"/>
      <c r="L59" s="6">
        <f t="shared" si="1"/>
        <v>2.8049999999999999E-2</v>
      </c>
    </row>
    <row r="60" spans="1:12" ht="30" customHeight="1" x14ac:dyDescent="0.25">
      <c r="A60" s="1"/>
      <c r="B60" s="1"/>
      <c r="C60" s="1"/>
      <c r="D60" s="1"/>
      <c r="E60" s="1"/>
      <c r="F60" s="1" t="s">
        <v>58</v>
      </c>
      <c r="G60" s="1"/>
      <c r="H60" s="4">
        <v>349.65</v>
      </c>
      <c r="I60" s="5"/>
      <c r="J60" s="4">
        <v>2700</v>
      </c>
      <c r="K60" s="5"/>
      <c r="L60" s="6">
        <f t="shared" si="1"/>
        <v>0.1295</v>
      </c>
    </row>
    <row r="61" spans="1:12" x14ac:dyDescent="0.25">
      <c r="A61" s="1"/>
      <c r="B61" s="1"/>
      <c r="C61" s="1"/>
      <c r="D61" s="1"/>
      <c r="E61" s="1"/>
      <c r="F61" s="1" t="s">
        <v>59</v>
      </c>
      <c r="G61" s="1"/>
      <c r="H61" s="4">
        <v>0</v>
      </c>
      <c r="I61" s="5"/>
      <c r="J61" s="4">
        <v>240</v>
      </c>
      <c r="K61" s="5"/>
      <c r="L61" s="6">
        <f t="shared" si="1"/>
        <v>0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0</v>
      </c>
      <c r="I62" s="5"/>
      <c r="J62" s="4">
        <v>60</v>
      </c>
      <c r="K62" s="5"/>
      <c r="L62" s="6">
        <f t="shared" si="1"/>
        <v>0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300</v>
      </c>
      <c r="I63" s="5"/>
      <c r="J63" s="4">
        <v>330</v>
      </c>
      <c r="K63" s="5"/>
      <c r="L63" s="6">
        <f t="shared" si="1"/>
        <v>0.90908999999999995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0</v>
      </c>
      <c r="I64" s="5"/>
      <c r="J64" s="4">
        <v>300</v>
      </c>
      <c r="K64" s="5"/>
      <c r="L64" s="6">
        <f t="shared" si="1"/>
        <v>0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491.06</v>
      </c>
      <c r="I65" s="5"/>
      <c r="J65" s="4">
        <v>2900</v>
      </c>
      <c r="K65" s="5"/>
      <c r="L65" s="6">
        <f t="shared" si="1"/>
        <v>0.16933000000000001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0</v>
      </c>
      <c r="I66" s="5"/>
      <c r="J66" s="4">
        <v>100</v>
      </c>
      <c r="K66" s="5"/>
      <c r="L66" s="6">
        <f t="shared" si="1"/>
        <v>0</v>
      </c>
    </row>
    <row r="67" spans="1:12" ht="15.75" thickBot="1" x14ac:dyDescent="0.3">
      <c r="A67" s="1"/>
      <c r="B67" s="1"/>
      <c r="C67" s="1"/>
      <c r="D67" s="1"/>
      <c r="E67" s="1"/>
      <c r="F67" s="1" t="s">
        <v>65</v>
      </c>
      <c r="G67" s="1"/>
      <c r="H67" s="7">
        <v>0</v>
      </c>
      <c r="I67" s="5"/>
      <c r="J67" s="7">
        <v>200</v>
      </c>
      <c r="K67" s="5"/>
      <c r="L67" s="8">
        <f t="shared" si="1"/>
        <v>0</v>
      </c>
    </row>
    <row r="68" spans="1:12" x14ac:dyDescent="0.25">
      <c r="A68" s="1"/>
      <c r="B68" s="1"/>
      <c r="C68" s="1"/>
      <c r="D68" s="1"/>
      <c r="E68" s="1" t="s">
        <v>66</v>
      </c>
      <c r="F68" s="1"/>
      <c r="G68" s="1"/>
      <c r="H68" s="4">
        <f>ROUND(SUM(H27:H29)+SUM(H45:H47)+H51+SUM(H59:H67),5)</f>
        <v>2204.8200000000002</v>
      </c>
      <c r="I68" s="5"/>
      <c r="J68" s="4">
        <f>ROUND(SUM(J27:J29)+SUM(J45:J47)+J51+SUM(J59:J67),5)</f>
        <v>13405</v>
      </c>
      <c r="K68" s="5"/>
      <c r="L68" s="6">
        <f t="shared" si="1"/>
        <v>0.16447999999999999</v>
      </c>
    </row>
    <row r="69" spans="1:12" ht="30" customHeight="1" x14ac:dyDescent="0.25">
      <c r="A69" s="1"/>
      <c r="B69" s="1"/>
      <c r="C69" s="1"/>
      <c r="D69" s="1"/>
      <c r="E69" s="1" t="s">
        <v>67</v>
      </c>
      <c r="F69" s="1"/>
      <c r="G69" s="1"/>
      <c r="H69" s="4"/>
      <c r="I69" s="5"/>
      <c r="J69" s="4"/>
      <c r="K69" s="5"/>
      <c r="L69" s="6"/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0</v>
      </c>
      <c r="I70" s="5"/>
      <c r="J70" s="4">
        <v>600</v>
      </c>
      <c r="K70" s="5"/>
      <c r="L70" s="6">
        <f>ROUND(IF(J70=0, IF(H70=0, 0, 1), H70/J70),5)</f>
        <v>0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1052.58</v>
      </c>
      <c r="I72" s="5"/>
      <c r="J72" s="4">
        <v>900</v>
      </c>
      <c r="K72" s="5"/>
      <c r="L72" s="6">
        <f>ROUND(IF(J72=0, IF(H72=0, 0, 1), H72/J72),5)</f>
        <v>1.16953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300</v>
      </c>
      <c r="I73" s="5"/>
      <c r="J73" s="4">
        <v>450</v>
      </c>
      <c r="K73" s="5"/>
      <c r="L73" s="6">
        <f>ROUND(IF(J73=0, IF(H73=0, 0, 1), H73/J73),5)</f>
        <v>0.66666999999999998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0</v>
      </c>
      <c r="I74" s="5"/>
      <c r="J74" s="4">
        <v>900</v>
      </c>
      <c r="K74" s="5"/>
      <c r="L74" s="6">
        <f>ROUND(IF(J74=0, IF(H74=0, 0, 1), H74/J74),5)</f>
        <v>0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0</v>
      </c>
      <c r="I75" s="5"/>
      <c r="J75" s="4"/>
      <c r="K75" s="5"/>
      <c r="L75" s="6"/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1600</v>
      </c>
      <c r="I76" s="5"/>
      <c r="J76" s="4">
        <v>1600</v>
      </c>
      <c r="K76" s="5"/>
      <c r="L76" s="6">
        <f t="shared" ref="L76:L91" si="2">ROUND(IF(J76=0, IF(H76=0, 0, 1), H76/J76),5)</f>
        <v>1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0</v>
      </c>
      <c r="I77" s="5"/>
      <c r="J77" s="4">
        <v>749</v>
      </c>
      <c r="K77" s="5"/>
      <c r="L77" s="6">
        <f t="shared" si="2"/>
        <v>0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337.64</v>
      </c>
      <c r="I78" s="5"/>
      <c r="J78" s="4">
        <v>800</v>
      </c>
      <c r="K78" s="5"/>
      <c r="L78" s="6">
        <f t="shared" si="2"/>
        <v>0.42204999999999998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330</v>
      </c>
      <c r="I79" s="5"/>
      <c r="J79" s="4">
        <v>1075</v>
      </c>
      <c r="K79" s="5"/>
      <c r="L79" s="6">
        <f t="shared" si="2"/>
        <v>0.30697999999999998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120</v>
      </c>
      <c r="I80" s="5"/>
      <c r="J80" s="4">
        <v>900</v>
      </c>
      <c r="K80" s="5"/>
      <c r="L80" s="6">
        <f t="shared" si="2"/>
        <v>0.13333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0</v>
      </c>
      <c r="I81" s="5"/>
      <c r="J81" s="4">
        <v>950</v>
      </c>
      <c r="K81" s="5"/>
      <c r="L81" s="6">
        <f t="shared" si="2"/>
        <v>0</v>
      </c>
    </row>
    <row r="82" spans="1:12" x14ac:dyDescent="0.25">
      <c r="A82" s="1"/>
      <c r="B82" s="1"/>
      <c r="C82" s="1"/>
      <c r="D82" s="1"/>
      <c r="E82" s="1"/>
      <c r="F82" s="1" t="s">
        <v>80</v>
      </c>
      <c r="G82" s="1"/>
      <c r="H82" s="4">
        <v>0</v>
      </c>
      <c r="I82" s="5"/>
      <c r="J82" s="4">
        <v>1440</v>
      </c>
      <c r="K82" s="5"/>
      <c r="L82" s="6">
        <f t="shared" si="2"/>
        <v>0</v>
      </c>
    </row>
    <row r="83" spans="1:12" x14ac:dyDescent="0.25">
      <c r="A83" s="1"/>
      <c r="B83" s="1"/>
      <c r="C83" s="1"/>
      <c r="D83" s="1"/>
      <c r="E83" s="1"/>
      <c r="F83" s="1" t="s">
        <v>81</v>
      </c>
      <c r="G83" s="1"/>
      <c r="H83" s="4">
        <v>0</v>
      </c>
      <c r="I83" s="5"/>
      <c r="J83" s="4">
        <v>200</v>
      </c>
      <c r="K83" s="5"/>
      <c r="L83" s="6">
        <f t="shared" si="2"/>
        <v>0</v>
      </c>
    </row>
    <row r="84" spans="1:12" x14ac:dyDescent="0.25">
      <c r="A84" s="1"/>
      <c r="B84" s="1"/>
      <c r="C84" s="1"/>
      <c r="D84" s="1"/>
      <c r="E84" s="1"/>
      <c r="F84" s="1" t="s">
        <v>82</v>
      </c>
      <c r="G84" s="1"/>
      <c r="H84" s="4">
        <v>0</v>
      </c>
      <c r="I84" s="5"/>
      <c r="J84" s="4">
        <v>325</v>
      </c>
      <c r="K84" s="5"/>
      <c r="L84" s="6">
        <f t="shared" si="2"/>
        <v>0</v>
      </c>
    </row>
    <row r="85" spans="1:12" ht="15.75" thickBot="1" x14ac:dyDescent="0.3">
      <c r="A85" s="1"/>
      <c r="B85" s="1"/>
      <c r="C85" s="1"/>
      <c r="D85" s="1"/>
      <c r="E85" s="1"/>
      <c r="F85" s="1" t="s">
        <v>83</v>
      </c>
      <c r="G85" s="1"/>
      <c r="H85" s="7">
        <v>0</v>
      </c>
      <c r="I85" s="5"/>
      <c r="J85" s="7">
        <v>1420</v>
      </c>
      <c r="K85" s="5"/>
      <c r="L85" s="8">
        <f t="shared" si="2"/>
        <v>0</v>
      </c>
    </row>
    <row r="86" spans="1:12" x14ac:dyDescent="0.25">
      <c r="A86" s="1"/>
      <c r="B86" s="1"/>
      <c r="C86" s="1"/>
      <c r="D86" s="1"/>
      <c r="E86" s="1" t="s">
        <v>84</v>
      </c>
      <c r="F86" s="1"/>
      <c r="G86" s="1"/>
      <c r="H86" s="4">
        <f>ROUND(SUM(H69:H85),5)</f>
        <v>3740.22</v>
      </c>
      <c r="I86" s="5"/>
      <c r="J86" s="4">
        <f>ROUND(SUM(J69:J85),5)</f>
        <v>12309</v>
      </c>
      <c r="K86" s="5"/>
      <c r="L86" s="6">
        <f t="shared" si="2"/>
        <v>0.30386000000000002</v>
      </c>
    </row>
    <row r="87" spans="1:12" ht="30" customHeight="1" x14ac:dyDescent="0.25">
      <c r="A87" s="1"/>
      <c r="B87" s="1"/>
      <c r="C87" s="1"/>
      <c r="D87" s="1"/>
      <c r="E87" s="1" t="s">
        <v>85</v>
      </c>
      <c r="F87" s="1"/>
      <c r="G87" s="1"/>
      <c r="H87" s="4">
        <v>0</v>
      </c>
      <c r="I87" s="5"/>
      <c r="J87" s="4">
        <v>66</v>
      </c>
      <c r="K87" s="5"/>
      <c r="L87" s="6">
        <f t="shared" si="2"/>
        <v>0</v>
      </c>
    </row>
    <row r="88" spans="1:12" ht="15.75" thickBot="1" x14ac:dyDescent="0.3">
      <c r="A88" s="1"/>
      <c r="B88" s="1"/>
      <c r="C88" s="1"/>
      <c r="D88" s="1"/>
      <c r="E88" s="1" t="s">
        <v>86</v>
      </c>
      <c r="F88" s="1"/>
      <c r="G88" s="1"/>
      <c r="H88" s="9">
        <v>0</v>
      </c>
      <c r="I88" s="5"/>
      <c r="J88" s="9">
        <v>0</v>
      </c>
      <c r="K88" s="5"/>
      <c r="L88" s="10">
        <f t="shared" si="2"/>
        <v>0</v>
      </c>
    </row>
    <row r="89" spans="1:12" ht="15.75" thickBot="1" x14ac:dyDescent="0.3">
      <c r="A89" s="1"/>
      <c r="B89" s="1"/>
      <c r="C89" s="1"/>
      <c r="D89" s="1" t="s">
        <v>87</v>
      </c>
      <c r="E89" s="1"/>
      <c r="F89" s="1"/>
      <c r="G89" s="1"/>
      <c r="H89" s="11">
        <f>ROUND(H26+H68+SUM(H86:H88),5)</f>
        <v>5945.04</v>
      </c>
      <c r="I89" s="5"/>
      <c r="J89" s="11">
        <f>ROUND(J26+J68+SUM(J86:J88),5)</f>
        <v>25780</v>
      </c>
      <c r="K89" s="5"/>
      <c r="L89" s="12">
        <f t="shared" si="2"/>
        <v>0.23061000000000001</v>
      </c>
    </row>
    <row r="90" spans="1:12" ht="30" customHeight="1" thickBot="1" x14ac:dyDescent="0.3">
      <c r="A90" s="1"/>
      <c r="B90" s="1" t="s">
        <v>88</v>
      </c>
      <c r="C90" s="1"/>
      <c r="D90" s="1"/>
      <c r="E90" s="1"/>
      <c r="F90" s="1"/>
      <c r="G90" s="1"/>
      <c r="H90" s="11">
        <f>ROUND(H3+H25-H89,5)</f>
        <v>842.84</v>
      </c>
      <c r="I90" s="5"/>
      <c r="J90" s="11">
        <f>ROUND(J3+J25-J89,5)</f>
        <v>20</v>
      </c>
      <c r="K90" s="5"/>
      <c r="L90" s="12">
        <f t="shared" si="2"/>
        <v>42.142000000000003</v>
      </c>
    </row>
    <row r="91" spans="1:12" s="17" customFormat="1" ht="30" customHeight="1" thickBot="1" x14ac:dyDescent="0.25">
      <c r="A91" s="1" t="s">
        <v>89</v>
      </c>
      <c r="B91" s="1"/>
      <c r="C91" s="1"/>
      <c r="D91" s="1"/>
      <c r="E91" s="1"/>
      <c r="F91" s="1"/>
      <c r="G91" s="1"/>
      <c r="H91" s="15">
        <f>H90</f>
        <v>842.84</v>
      </c>
      <c r="I91" s="1"/>
      <c r="J91" s="15">
        <f>J90</f>
        <v>20</v>
      </c>
      <c r="K91" s="1"/>
      <c r="L91" s="16">
        <f t="shared" si="2"/>
        <v>42.142000000000003</v>
      </c>
    </row>
    <row r="92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7:06 PM
&amp;"Arial,Bold"&amp;8 02/21/16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cp:lastPrinted>2016-11-01T01:37:59Z</cp:lastPrinted>
  <dcterms:created xsi:type="dcterms:W3CDTF">2016-02-22T00:06:03Z</dcterms:created>
  <dcterms:modified xsi:type="dcterms:W3CDTF">2016-11-01T01:38:03Z</dcterms:modified>
</cp:coreProperties>
</file>